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sset Regist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<sst xmlns="http://schemas.openxmlformats.org/spreadsheetml/2006/main" count="105" uniqueCount="92">
  <si>
    <t xml:space="preserve">Asset Register Template</t>
  </si>
  <si>
    <t xml:space="preserve">Age_Years, Days_Since_Checked and Check_Status (cols J, M, N) recalculate from today's date each time the file opens. Check_Status flags OVERDUE past 90 days since the last check — adjust that threshold in column N's formula for your own policy. Yellow cells calculate automatically — leave them as formulas. Add or delete rows freely; formulas in new rows must be copied down from the row above.</t>
  </si>
  <si>
    <t xml:space="preserve">Asset_ID</t>
  </si>
  <si>
    <t xml:space="preserve">Asset_Name</t>
  </si>
  <si>
    <t xml:space="preserve">Category</t>
  </si>
  <si>
    <t xml:space="preserve">Serial_Number</t>
  </si>
  <si>
    <t xml:space="preserve">Barcode_ID</t>
  </si>
  <si>
    <t xml:space="preserve">Location</t>
  </si>
  <si>
    <t xml:space="preserve">Assigned_To</t>
  </si>
  <si>
    <t xml:space="preserve">Purchase_Date</t>
  </si>
  <si>
    <t xml:space="preserve">Purchase_Value</t>
  </si>
  <si>
    <t xml:space="preserve">Age_Years</t>
  </si>
  <si>
    <t xml:space="preserve">Condition</t>
  </si>
  <si>
    <t xml:space="preserve">Last_Checked</t>
  </si>
  <si>
    <t xml:space="preserve">Days_Since_Checked</t>
  </si>
  <si>
    <t xml:space="preserve">Check_Status</t>
  </si>
  <si>
    <t xml:space="preserve">Notes</t>
  </si>
  <si>
    <t xml:space="preserve">AST-001</t>
  </si>
  <si>
    <t xml:space="preserve">Cordless drill 18V</t>
  </si>
  <si>
    <t xml:space="preserve">Tools</t>
  </si>
  <si>
    <t xml:space="preserve">SN-DRILL-8842</t>
  </si>
  <si>
    <t xml:space="preserve">BC-AST-001</t>
  </si>
  <si>
    <t xml:space="preserve">Workshop shelf A3</t>
  </si>
  <si>
    <t xml:space="preserve">James Rivera</t>
  </si>
  <si>
    <t xml:space="preserve">Good</t>
  </si>
  <si>
    <t xml:space="preserve">Checked out for site job</t>
  </si>
  <si>
    <t xml:space="preserve">AST-002</t>
  </si>
  <si>
    <t xml:space="preserve">Laser level kit</t>
  </si>
  <si>
    <t xml:space="preserve">SN-LVL-2201</t>
  </si>
  <si>
    <t xml:space="preserve">BC-AST-002</t>
  </si>
  <si>
    <t xml:space="preserve">Van #2 rack 1</t>
  </si>
  <si>
    <t xml:space="preserve">Van #2 pool</t>
  </si>
  <si>
    <t xml:space="preserve">Firmware updated May 2026</t>
  </si>
  <si>
    <t xml:space="preserve">AST-003</t>
  </si>
  <si>
    <t xml:space="preserve">MacBook Pro 14"</t>
  </si>
  <si>
    <t xml:space="preserve">IT</t>
  </si>
  <si>
    <t xml:space="preserve">SN-MBP-9910</t>
  </si>
  <si>
    <t xml:space="preserve">BC-AST-003</t>
  </si>
  <si>
    <t xml:space="preserve">Office desk 12</t>
  </si>
  <si>
    <t xml:space="preserve">Sophie Martens</t>
  </si>
  <si>
    <t xml:space="preserve">Asset tag on lid</t>
  </si>
  <si>
    <t xml:space="preserve">AST-004</t>
  </si>
  <si>
    <t xml:space="preserve">Pallet jack manual</t>
  </si>
  <si>
    <t xml:space="preserve">Warehouse</t>
  </si>
  <si>
    <t xml:space="preserve">BC-AST-004</t>
  </si>
  <si>
    <t xml:space="preserve">Warehouse bay 4</t>
  </si>
  <si>
    <t xml:space="preserve">Shared</t>
  </si>
  <si>
    <t xml:space="preserve">Fair</t>
  </si>
  <si>
    <t xml:space="preserve">Wheel service due Q3</t>
  </si>
  <si>
    <t xml:space="preserve">AST-005</t>
  </si>
  <si>
    <t xml:space="preserve">Safety harness set</t>
  </si>
  <si>
    <t xml:space="preserve">Safety</t>
  </si>
  <si>
    <t xml:space="preserve">SN-HRN-0044</t>
  </si>
  <si>
    <t xml:space="preserve">BC-AST-005</t>
  </si>
  <si>
    <t xml:space="preserve">Tool crib</t>
  </si>
  <si>
    <t xml:space="preserve">Unassigned</t>
  </si>
  <si>
    <t xml:space="preserve">Inspect before each checkout</t>
  </si>
  <si>
    <t xml:space="preserve">AST-006</t>
  </si>
  <si>
    <t xml:space="preserve">Barcode scanner Zebra</t>
  </si>
  <si>
    <t xml:space="preserve">SN-ZBR-7712</t>
  </si>
  <si>
    <t xml:space="preserve">BC-AST-006</t>
  </si>
  <si>
    <t xml:space="preserve">Receiving dock</t>
  </si>
  <si>
    <t xml:space="preserve">Maria Chen</t>
  </si>
  <si>
    <t xml:space="preserve">USB charging cable included</t>
  </si>
  <si>
    <t xml:space="preserve">AST-007</t>
  </si>
  <si>
    <t xml:space="preserve">Company van Ford Transit</t>
  </si>
  <si>
    <t xml:space="preserve">Fleet</t>
  </si>
  <si>
    <t xml:space="preserve">VIN-FT-88231</t>
  </si>
  <si>
    <t xml:space="preserve">BC-AST-007</t>
  </si>
  <si>
    <t xml:space="preserve">Parking lot B</t>
  </si>
  <si>
    <t xml:space="preserve">Fleet pool</t>
  </si>
  <si>
    <t xml:space="preserve">Service every 15000 km</t>
  </si>
  <si>
    <t xml:space="preserve">AST-008</t>
  </si>
  <si>
    <t xml:space="preserve">Conference room projector</t>
  </si>
  <si>
    <t xml:space="preserve">AV</t>
  </si>
  <si>
    <t xml:space="preserve">SN-PRJ-3309</t>
  </si>
  <si>
    <t xml:space="preserve">BC-AST-008</t>
  </si>
  <si>
    <t xml:space="preserve">Meeting room 2</t>
  </si>
  <si>
    <t xml:space="preserve">Facilities</t>
  </si>
  <si>
    <t xml:space="preserve">Spare lamp in storage</t>
  </si>
  <si>
    <t xml:space="preserve">AST-009</t>
  </si>
  <si>
    <t xml:space="preserve">Air compressor 20L</t>
  </si>
  <si>
    <t xml:space="preserve">SN-AC-1188</t>
  </si>
  <si>
    <t xml:space="preserve">BC-AST-009</t>
  </si>
  <si>
    <t xml:space="preserve">Workshop floor</t>
  </si>
  <si>
    <t xml:space="preserve">Drain tank weekly</t>
  </si>
  <si>
    <t xml:space="preserve">AST-010</t>
  </si>
  <si>
    <t xml:space="preserve">First aid cabinet ref</t>
  </si>
  <si>
    <t xml:space="preserve">BC-AST-010</t>
  </si>
  <si>
    <t xml:space="preserve">Break room wall</t>
  </si>
  <si>
    <t xml:space="preserve">HR / Safety</t>
  </si>
  <si>
    <t xml:space="preserve">Restock checklist attached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</si>
</sst>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\$#,##0.00"/>
    <numFmt numFmtId="167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4E78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1F4E78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CBA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2"/>
    <col collapsed="false" customWidth="true" hidden="false" outlineLevel="0" max="3" min="3" style="0" width="11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1" min="10" style="0" width="10"/>
    <col collapsed="false" customWidth="true" hidden="false" outlineLevel="0" max="12" min="12" style="0" width="13"/>
    <col collapsed="false" customWidth="true" hidden="false" outlineLevel="0" max="14" min="13" style="0" width="15"/>
    <col collapsed="false" customWidth="true" hidden="false" outlineLevel="0" max="15" min="15" style="0" width="26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</row>
    <row r="5" customFormat="false" ht="15" hidden="false" customHeight="false" outlineLevel="0" collapsed="false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5" t="n">
        <v>45366</v>
      </c>
      <c r="I5" s="6" t="n">
        <v>189</v>
      </c>
      <c r="J5" s="7" t="n">
        <f aca="true">ROUND((TODAY()-H5)/365,1)</f>
        <v>2.5</v>
      </c>
      <c r="K5" s="4" t="s">
        <v>24</v>
      </c>
      <c r="L5" s="5" t="n">
        <v>46174</v>
      </c>
      <c r="M5" s="7" t="n">
        <f aca="true">TODAY()-L5</f>
        <v>105</v>
      </c>
      <c r="N5" s="8" t="str">
        <f aca="false">IF(M5&gt;90,"OVERDUE CHECK","OK")</f>
        <v>OVERDUE CHECK</v>
      </c>
      <c r="O5" s="4" t="s">
        <v>25</v>
      </c>
    </row>
    <row r="6" customFormat="false" ht="15" hidden="false" customHeight="false" outlineLevel="0" collapsed="false">
      <c r="A6" s="4" t="s">
        <v>26</v>
      </c>
      <c r="B6" s="4" t="s">
        <v>27</v>
      </c>
      <c r="C6" s="4" t="s">
        <v>19</v>
      </c>
      <c r="D6" s="4" t="s">
        <v>28</v>
      </c>
      <c r="E6" s="4" t="s">
        <v>29</v>
      </c>
      <c r="F6" s="4" t="s">
        <v>30</v>
      </c>
      <c r="G6" s="4" t="s">
        <v>31</v>
      </c>
      <c r="H6" s="5" t="n">
        <v>45232</v>
      </c>
      <c r="I6" s="6" t="n">
        <v>320</v>
      </c>
      <c r="J6" s="7" t="n">
        <f aca="true">ROUND((TODAY()-H6)/365,1)</f>
        <v>2.9</v>
      </c>
      <c r="K6" s="4" t="s">
        <v>24</v>
      </c>
      <c r="L6" s="5" t="n">
        <v>46170</v>
      </c>
      <c r="M6" s="7" t="n">
        <f aca="true">TODAY()-L6</f>
        <v>109</v>
      </c>
      <c r="N6" s="8" t="str">
        <f aca="false">IF(M6&gt;90,"OVERDUE CHECK","OK")</f>
        <v>OVERDUE CHECK</v>
      </c>
      <c r="O6" s="4" t="s">
        <v>32</v>
      </c>
    </row>
    <row r="7" customFormat="false" ht="15" hidden="false" customHeight="false" outlineLevel="0" collapsed="false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39</v>
      </c>
      <c r="H7" s="5" t="n">
        <v>45667</v>
      </c>
      <c r="I7" s="6" t="n">
        <v>2149</v>
      </c>
      <c r="J7" s="7" t="n">
        <f aca="true">ROUND((TODAY()-H7)/365,1)</f>
        <v>1.7</v>
      </c>
      <c r="K7" s="4" t="s">
        <v>24</v>
      </c>
      <c r="L7" s="5" t="n">
        <v>46183</v>
      </c>
      <c r="M7" s="7" t="n">
        <f aca="true">TODAY()-L7</f>
        <v>96</v>
      </c>
      <c r="N7" s="8" t="str">
        <f aca="false">IF(M7&gt;90,"OVERDUE CHECK","OK")</f>
        <v>OVERDUE CHECK</v>
      </c>
      <c r="O7" s="4" t="s">
        <v>40</v>
      </c>
    </row>
    <row r="8" customFormat="false" ht="15" hidden="false" customHeight="false" outlineLevel="0" collapsed="false">
      <c r="A8" s="4" t="s">
        <v>41</v>
      </c>
      <c r="B8" s="4" t="s">
        <v>42</v>
      </c>
      <c r="C8" s="4" t="s">
        <v>43</v>
      </c>
      <c r="D8" s="4"/>
      <c r="E8" s="4" t="s">
        <v>44</v>
      </c>
      <c r="F8" s="4" t="s">
        <v>45</v>
      </c>
      <c r="G8" s="4" t="s">
        <v>46</v>
      </c>
      <c r="H8" s="5" t="n">
        <v>44793</v>
      </c>
      <c r="I8" s="6" t="n">
        <v>450</v>
      </c>
      <c r="J8" s="7" t="n">
        <f aca="true">ROUND((TODAY()-H8)/365,1)</f>
        <v>4.1</v>
      </c>
      <c r="K8" s="4" t="s">
        <v>47</v>
      </c>
      <c r="L8" s="5" t="n">
        <v>46127</v>
      </c>
      <c r="M8" s="7" t="n">
        <f aca="true">TODAY()-L8</f>
        <v>152</v>
      </c>
      <c r="N8" s="8" t="str">
        <f aca="false">IF(M8&gt;90,"OVERDUE CHECK","OK")</f>
        <v>OVERDUE CHECK</v>
      </c>
      <c r="O8" s="4" t="s">
        <v>48</v>
      </c>
    </row>
    <row r="9" customFormat="false" ht="15" hidden="false" customHeight="false" outlineLevel="0" collapsed="false">
      <c r="A9" s="4" t="s">
        <v>49</v>
      </c>
      <c r="B9" s="4" t="s">
        <v>50</v>
      </c>
      <c r="C9" s="4" t="s">
        <v>51</v>
      </c>
      <c r="D9" s="4" t="s">
        <v>52</v>
      </c>
      <c r="E9" s="4" t="s">
        <v>53</v>
      </c>
      <c r="F9" s="4" t="s">
        <v>54</v>
      </c>
      <c r="G9" s="4" t="s">
        <v>55</v>
      </c>
      <c r="H9" s="5" t="n">
        <v>45444</v>
      </c>
      <c r="I9" s="6" t="n">
        <v>95</v>
      </c>
      <c r="J9" s="7" t="n">
        <f aca="true">ROUND((TODAY()-H9)/365,1)</f>
        <v>2.3</v>
      </c>
      <c r="K9" s="4" t="s">
        <v>24</v>
      </c>
      <c r="L9" s="5" t="n">
        <v>46178</v>
      </c>
      <c r="M9" s="7" t="n">
        <f aca="true">TODAY()-L9</f>
        <v>101</v>
      </c>
      <c r="N9" s="8" t="str">
        <f aca="false">IF(M9&gt;90,"OVERDUE CHECK","OK")</f>
        <v>OVERDUE CHECK</v>
      </c>
      <c r="O9" s="4" t="s">
        <v>56</v>
      </c>
    </row>
    <row r="10" customFormat="false" ht="15" hidden="false" customHeight="false" outlineLevel="0" collapsed="false">
      <c r="A10" s="4" t="s">
        <v>57</v>
      </c>
      <c r="B10" s="4" t="s">
        <v>58</v>
      </c>
      <c r="C10" s="4" t="s">
        <v>35</v>
      </c>
      <c r="D10" s="4" t="s">
        <v>59</v>
      </c>
      <c r="E10" s="4" t="s">
        <v>60</v>
      </c>
      <c r="F10" s="4" t="s">
        <v>61</v>
      </c>
      <c r="G10" s="4" t="s">
        <v>62</v>
      </c>
      <c r="H10" s="5" t="n">
        <v>45918</v>
      </c>
      <c r="I10" s="6" t="n">
        <v>275</v>
      </c>
      <c r="J10" s="7" t="n">
        <f aca="true">ROUND((TODAY()-H10)/365,1)</f>
        <v>1</v>
      </c>
      <c r="K10" s="4" t="s">
        <v>24</v>
      </c>
      <c r="L10" s="5" t="n">
        <v>46185</v>
      </c>
      <c r="M10" s="7" t="n">
        <f aca="true">TODAY()-L10</f>
        <v>94</v>
      </c>
      <c r="N10" s="8" t="str">
        <f aca="false">IF(M10&gt;90,"OVERDUE CHECK","OK")</f>
        <v>OVERDUE CHECK</v>
      </c>
      <c r="O10" s="4" t="s">
        <v>63</v>
      </c>
    </row>
    <row r="11" customFormat="false" ht="15" hidden="false" customHeight="false" outlineLevel="0" collapsed="false">
      <c r="A11" s="4" t="s">
        <v>64</v>
      </c>
      <c r="B11" s="4" t="s">
        <v>65</v>
      </c>
      <c r="C11" s="4" t="s">
        <v>66</v>
      </c>
      <c r="D11" s="4" t="s">
        <v>67</v>
      </c>
      <c r="E11" s="4" t="s">
        <v>68</v>
      </c>
      <c r="F11" s="4" t="s">
        <v>69</v>
      </c>
      <c r="G11" s="4" t="s">
        <v>70</v>
      </c>
      <c r="H11" s="5" t="n">
        <v>44319</v>
      </c>
      <c r="I11" s="6" t="n">
        <v>28500</v>
      </c>
      <c r="J11" s="7" t="n">
        <f aca="true">ROUND((TODAY()-H11)/365,1)</f>
        <v>5.4</v>
      </c>
      <c r="K11" s="4" t="s">
        <v>24</v>
      </c>
      <c r="L11" s="5" t="n">
        <v>46162</v>
      </c>
      <c r="M11" s="7" t="n">
        <f aca="true">TODAY()-L11</f>
        <v>117</v>
      </c>
      <c r="N11" s="8" t="str">
        <f aca="false">IF(M11&gt;90,"OVERDUE CHECK","OK")</f>
        <v>OVERDUE CHECK</v>
      </c>
      <c r="O11" s="4" t="s">
        <v>71</v>
      </c>
    </row>
    <row r="12" customFormat="false" ht="15" hidden="false" customHeight="false" outlineLevel="0" collapsed="false">
      <c r="A12" s="4" t="s">
        <v>72</v>
      </c>
      <c r="B12" s="4" t="s">
        <v>73</v>
      </c>
      <c r="C12" s="4" t="s">
        <v>74</v>
      </c>
      <c r="D12" s="4" t="s">
        <v>75</v>
      </c>
      <c r="E12" s="4" t="s">
        <v>76</v>
      </c>
      <c r="F12" s="4" t="s">
        <v>77</v>
      </c>
      <c r="G12" s="4" t="s">
        <v>78</v>
      </c>
      <c r="H12" s="5" t="n">
        <v>44971</v>
      </c>
      <c r="I12" s="6" t="n">
        <v>680</v>
      </c>
      <c r="J12" s="7" t="n">
        <f aca="true">ROUND((TODAY()-H12)/365,1)</f>
        <v>3.6</v>
      </c>
      <c r="K12" s="4" t="s">
        <v>24</v>
      </c>
      <c r="L12" s="5" t="n">
        <v>46082</v>
      </c>
      <c r="M12" s="7" t="n">
        <f aca="true">TODAY()-L12</f>
        <v>197</v>
      </c>
      <c r="N12" s="8" t="str">
        <f aca="false">IF(M12&gt;90,"OVERDUE CHECK","OK")</f>
        <v>OVERDUE CHECK</v>
      </c>
      <c r="O12" s="4" t="s">
        <v>79</v>
      </c>
    </row>
    <row r="13" customFormat="false" ht="15" hidden="false" customHeight="false" outlineLevel="0" collapsed="false">
      <c r="A13" s="4" t="s">
        <v>80</v>
      </c>
      <c r="B13" s="4" t="s">
        <v>81</v>
      </c>
      <c r="C13" s="4" t="s">
        <v>19</v>
      </c>
      <c r="D13" s="4" t="s">
        <v>82</v>
      </c>
      <c r="E13" s="4" t="s">
        <v>83</v>
      </c>
      <c r="F13" s="4" t="s">
        <v>84</v>
      </c>
      <c r="G13" s="4" t="s">
        <v>46</v>
      </c>
      <c r="H13" s="5" t="n">
        <v>44903</v>
      </c>
      <c r="I13" s="6" t="n">
        <v>410</v>
      </c>
      <c r="J13" s="7" t="n">
        <f aca="true">ROUND((TODAY()-H13)/365,1)</f>
        <v>3.8</v>
      </c>
      <c r="K13" s="4" t="s">
        <v>47</v>
      </c>
      <c r="L13" s="5" t="n">
        <v>46172</v>
      </c>
      <c r="M13" s="7" t="n">
        <f aca="true">TODAY()-L13</f>
        <v>107</v>
      </c>
      <c r="N13" s="8" t="str">
        <f aca="false">IF(M13&gt;90,"OVERDUE CHECK","OK")</f>
        <v>OVERDUE CHECK</v>
      </c>
      <c r="O13" s="4" t="s">
        <v>85</v>
      </c>
    </row>
    <row r="14" customFormat="false" ht="15" hidden="false" customHeight="false" outlineLevel="0" collapsed="false">
      <c r="A14" s="4" t="s">
        <v>86</v>
      </c>
      <c r="B14" s="4" t="s">
        <v>87</v>
      </c>
      <c r="C14" s="4" t="s">
        <v>51</v>
      </c>
      <c r="D14" s="4"/>
      <c r="E14" s="4" t="s">
        <v>88</v>
      </c>
      <c r="F14" s="4" t="s">
        <v>89</v>
      </c>
      <c r="G14" s="4" t="s">
        <v>90</v>
      </c>
      <c r="H14" s="5" t="n">
        <v>46027</v>
      </c>
      <c r="I14" s="6" t="n">
        <v>120</v>
      </c>
      <c r="J14" s="7" t="n">
        <f aca="true">ROUND((TODAY()-H14)/365,1)</f>
        <v>0.7</v>
      </c>
      <c r="K14" s="4" t="s">
        <v>24</v>
      </c>
      <c r="L14" s="5" t="n">
        <v>46174</v>
      </c>
      <c r="M14" s="7" t="n">
        <f aca="true">TODAY()-L14</f>
        <v>105</v>
      </c>
      <c r="N14" s="8" t="str">
        <f aca="false">IF(M14&gt;90,"OVERDUE CHECK","OK")</f>
        <v>OVERDUE CHECK</v>
      </c>
      <c r="O14" s="4" t="s">
        <v>91</v>
      </c>
    </row>
  </sheetData>
  <mergeCells count="2">
    <mergeCell ref="A1:O1"/>
    <mergeCell ref="A2:O2"/>
  </mergeCells>
  <conditionalFormatting sqref="N5:N14">
    <cfRule type="cellIs" priority="2" operator="equal" aboveAverage="0" equalAverage="0" bottom="0" percent="0" rank="0" text="" dxfId="0">
      <formula>"OVERDUE CHECK"</formula>
    </cfRule>
  </conditionalFormatting>
  <dataValidations count="1">
    <dataValidation allowBlank="true" errorStyle="stop" operator="between" showDropDown="false" showErrorMessage="false" showInputMessage="false" sqref="K5:K14" type="list">
      <formula1>"Good,Fair,Poor,Retired"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2026-09-14T19:13:06Z</dcterms:created>
  <dc:creator>openpyxl</dc:creator>
  <dc:description/>
  <dc:language>en-US</dc:language>
  <cp:lastModifiedBy/>
  <dcterms:modified xsi:type="dcterms:W3CDTF">2026-09-14T19:13:06Z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