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ufacturing Inventor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<sst xmlns="http://schemas.openxmlformats.org/spreadsheetml/2006/main" count="92" uniqueCount="71">
  <si>
    <t xml:space="preserve">Manufacturing Inventory Excel Template</t>
  </si>
  <si>
    <t xml:space="preserve">Stock_Value and Reorder_Flag (cols I-J) recalculate from Quantity_On_Hand, Reorder_Point and Unit_Cost, the same as the general inventory list, plus a Stage column for raw materials, WIP and finished goods. Yellow cells calculate automatically — leave them as formulas. Add or delete rows freely; formulas in new rows must be copied down from the row above.</t>
  </si>
  <si>
    <t xml:space="preserve">SKU</t>
  </si>
  <si>
    <t xml:space="preserve">Item_Name</t>
  </si>
  <si>
    <t xml:space="preserve">Stage</t>
  </si>
  <si>
    <t xml:space="preserve">Category</t>
  </si>
  <si>
    <t xml:space="preserve">Unit</t>
  </si>
  <si>
    <t xml:space="preserve">Quantity_On_Hand</t>
  </si>
  <si>
    <t xml:space="preserve">Reorder_Point</t>
  </si>
  <si>
    <t xml:space="preserve">Unit_Cost</t>
  </si>
  <si>
    <t xml:space="preserve">Stock_Value</t>
  </si>
  <si>
    <t xml:space="preserve">Reorder_Flag</t>
  </si>
  <si>
    <t xml:space="preserve">Location</t>
  </si>
  <si>
    <t xml:space="preserve">Supplier</t>
  </si>
  <si>
    <t xml:space="preserve">Last_Updated</t>
  </si>
  <si>
    <t xml:space="preserve">Notes</t>
  </si>
  <si>
    <t xml:space="preserve">RM-1101</t>
  </si>
  <si>
    <t xml:space="preserve">Steel tube 40x40x2 3m</t>
  </si>
  <si>
    <t xml:space="preserve">Raw Material</t>
  </si>
  <si>
    <t xml:space="preserve">Metal Stock</t>
  </si>
  <si>
    <t xml:space="preserve">ea</t>
  </si>
  <si>
    <t xml:space="preserve">Rack C2</t>
  </si>
  <si>
    <t xml:space="preserve">MetalWorks</t>
  </si>
  <si>
    <t xml:space="preserve">Cut list drives usage per work order</t>
  </si>
  <si>
    <t xml:space="preserve">RM-1120</t>
  </si>
  <si>
    <t xml:space="preserve">Beech worktop 1800x600</t>
  </si>
  <si>
    <t xml:space="preserve">Timber</t>
  </si>
  <si>
    <t xml:space="preserve">Rack D1</t>
  </si>
  <si>
    <t xml:space="preserve">Nordic Timber</t>
  </si>
  <si>
    <t xml:space="preserve">Allow 2% scrap for edge damage</t>
  </si>
  <si>
    <t xml:space="preserve">RM-1145</t>
  </si>
  <si>
    <t xml:space="preserve">Adjustable foot M10</t>
  </si>
  <si>
    <t xml:space="preserve">Hardware</t>
  </si>
  <si>
    <t xml:space="preserve">Bin H4</t>
  </si>
  <si>
    <t xml:space="preserve">Acme Fasteners</t>
  </si>
  <si>
    <t xml:space="preserve">RM-1160</t>
  </si>
  <si>
    <t xml:space="preserve">Coach bolt M8x60</t>
  </si>
  <si>
    <t xml:space="preserve">Bin H2</t>
  </si>
  <si>
    <t xml:space="preserve">RM-1133</t>
  </si>
  <si>
    <t xml:space="preserve">Powder coat black</t>
  </si>
  <si>
    <t xml:space="preserve">Finishing</t>
  </si>
  <si>
    <t xml:space="preserve">kg</t>
  </si>
  <si>
    <t xml:space="preserve">Finishing bay</t>
  </si>
  <si>
    <t xml:space="preserve">FinishPro</t>
  </si>
  <si>
    <t xml:space="preserve">Consumable, tracked by weight</t>
  </si>
  <si>
    <t xml:space="preserve">WIP-3010</t>
  </si>
  <si>
    <t xml:space="preserve">Frame subassembly</t>
  </si>
  <si>
    <t xml:space="preserve">WIP</t>
  </si>
  <si>
    <t xml:space="preserve">Subassembly</t>
  </si>
  <si>
    <t xml:space="preserve">Assembly line 1</t>
  </si>
  <si>
    <t xml:space="preserve">In process, not sellable</t>
  </si>
  <si>
    <t xml:space="preserve">WIP-3020</t>
  </si>
  <si>
    <t xml:space="preserve">Painted frame</t>
  </si>
  <si>
    <t xml:space="preserve">Awaiting cure before final assembly</t>
  </si>
  <si>
    <t xml:space="preserve">FG-2001</t>
  </si>
  <si>
    <t xml:space="preserve">Workbench 1800mm</t>
  </si>
  <si>
    <t xml:space="preserve">Finished Good</t>
  </si>
  <si>
    <t xml:space="preserve">Furniture</t>
  </si>
  <si>
    <t xml:space="preserve">Shelf F1</t>
  </si>
  <si>
    <t xml:space="preserve">Ready to ship</t>
  </si>
  <si>
    <t xml:space="preserve">FG-2002</t>
  </si>
  <si>
    <t xml:space="preserve">Workbench 1200mm</t>
  </si>
  <si>
    <t xml:space="preserve">Shelf F2</t>
  </si>
  <si>
    <t xml:space="preserve">FG-2010</t>
  </si>
  <si>
    <t xml:space="preserve">Mobile tool cart</t>
  </si>
  <si>
    <t xml:space="preserve">Shelf F3</t>
  </si>
  <si>
    <t xml:space="preserve">Below reorder point, schedule a run</t>
  </si>
  <si>
    <t xml:space="preserve">Raw Material value</t>
  </si>
  <si>
    <t xml:space="preserve">WIP value</t>
  </si>
  <si>
    <t xml:space="preserve">Finished Good value</t>
  </si>
  <si>
    <t xml:space="preserve">Total inventory value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</si>
</sst>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4" min="3" style="0" width="13"/>
    <col collapsed="false" customWidth="true" hidden="false" outlineLevel="0" max="5" min="5" style="0" width="6"/>
    <col collapsed="false" customWidth="true" hidden="false" outlineLevel="0" max="7" min="6" style="0" width="12"/>
    <col collapsed="false" customWidth="true" hidden="false" outlineLevel="0" max="8" min="8" style="0" width="10"/>
    <col collapsed="false" customWidth="true" hidden="false" outlineLevel="0" max="10" min="9" style="0" width="11"/>
    <col collapsed="false" customWidth="true" hidden="false" outlineLevel="0" max="12" min="11" style="0" width="14"/>
    <col collapsed="false" customWidth="true" hidden="false" outlineLevel="0" max="13" min="13" style="0" width="12"/>
    <col collapsed="false" customWidth="true" hidden="false" outlineLevel="0" max="14" min="14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customFormat="false" ht="15" hidden="false" customHeight="false" outlineLevel="0" collapsed="false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n">
        <v>86</v>
      </c>
      <c r="G5" s="4" t="n">
        <v>40</v>
      </c>
      <c r="H5" s="5" t="n">
        <v>18.5</v>
      </c>
      <c r="I5" s="6" t="n">
        <f aca="false">F5*H5</f>
        <v>1591</v>
      </c>
      <c r="J5" s="7" t="str">
        <f aca="false">IF(F5&lt;=G5,"REORDER","OK")</f>
        <v>OK</v>
      </c>
      <c r="K5" s="4" t="s">
        <v>21</v>
      </c>
      <c r="L5" s="4" t="s">
        <v>22</v>
      </c>
      <c r="M5" s="8" t="n">
        <v>46273</v>
      </c>
      <c r="N5" s="4" t="s">
        <v>23</v>
      </c>
    </row>
    <row r="6" customFormat="false" ht="15" hidden="false" customHeight="false" outlineLevel="0" collapsed="false">
      <c r="A6" s="4" t="s">
        <v>24</v>
      </c>
      <c r="B6" s="4" t="s">
        <v>25</v>
      </c>
      <c r="C6" s="4" t="s">
        <v>18</v>
      </c>
      <c r="D6" s="4" t="s">
        <v>26</v>
      </c>
      <c r="E6" s="4" t="s">
        <v>20</v>
      </c>
      <c r="F6" s="4" t="n">
        <v>22</v>
      </c>
      <c r="G6" s="4" t="n">
        <v>10</v>
      </c>
      <c r="H6" s="5" t="n">
        <v>72</v>
      </c>
      <c r="I6" s="6" t="n">
        <f aca="false">F6*H6</f>
        <v>1584</v>
      </c>
      <c r="J6" s="7" t="str">
        <f aca="false">IF(F6&lt;=G6,"REORDER","OK")</f>
        <v>OK</v>
      </c>
      <c r="K6" s="4" t="s">
        <v>27</v>
      </c>
      <c r="L6" s="4" t="s">
        <v>28</v>
      </c>
      <c r="M6" s="8" t="n">
        <v>46273</v>
      </c>
      <c r="N6" s="4" t="s">
        <v>29</v>
      </c>
    </row>
    <row r="7" customFormat="false" ht="15" hidden="false" customHeight="false" outlineLevel="0" collapsed="false">
      <c r="A7" s="4" t="s">
        <v>30</v>
      </c>
      <c r="B7" s="4" t="s">
        <v>31</v>
      </c>
      <c r="C7" s="4" t="s">
        <v>18</v>
      </c>
      <c r="D7" s="4" t="s">
        <v>32</v>
      </c>
      <c r="E7" s="4" t="s">
        <v>20</v>
      </c>
      <c r="F7" s="4" t="n">
        <v>340</v>
      </c>
      <c r="G7" s="4" t="n">
        <v>150</v>
      </c>
      <c r="H7" s="5" t="n">
        <v>1.15</v>
      </c>
      <c r="I7" s="6" t="n">
        <f aca="false">F7*H7</f>
        <v>391</v>
      </c>
      <c r="J7" s="7" t="str">
        <f aca="false">IF(F7&lt;=G7,"REORDER","OK")</f>
        <v>OK</v>
      </c>
      <c r="K7" s="4" t="s">
        <v>33</v>
      </c>
      <c r="L7" s="4" t="s">
        <v>34</v>
      </c>
      <c r="M7" s="8" t="n">
        <v>46273</v>
      </c>
      <c r="N7" s="4"/>
    </row>
    <row r="8" customFormat="false" ht="15" hidden="false" customHeight="false" outlineLevel="0" collapsed="false">
      <c r="A8" s="4" t="s">
        <v>35</v>
      </c>
      <c r="B8" s="4" t="s">
        <v>36</v>
      </c>
      <c r="C8" s="4" t="s">
        <v>18</v>
      </c>
      <c r="D8" s="4" t="s">
        <v>32</v>
      </c>
      <c r="E8" s="4" t="s">
        <v>20</v>
      </c>
      <c r="F8" s="4" t="n">
        <v>910</v>
      </c>
      <c r="G8" s="4" t="n">
        <v>400</v>
      </c>
      <c r="H8" s="5" t="n">
        <v>0.09</v>
      </c>
      <c r="I8" s="6" t="n">
        <f aca="false">F8*H8</f>
        <v>81.9</v>
      </c>
      <c r="J8" s="7" t="str">
        <f aca="false">IF(F8&lt;=G8,"REORDER","OK")</f>
        <v>OK</v>
      </c>
      <c r="K8" s="4" t="s">
        <v>37</v>
      </c>
      <c r="L8" s="4" t="s">
        <v>34</v>
      </c>
      <c r="M8" s="8" t="n">
        <v>46273</v>
      </c>
      <c r="N8" s="4"/>
    </row>
    <row r="9" customFormat="false" ht="15" hidden="false" customHeight="false" outlineLevel="0" collapsed="false">
      <c r="A9" s="4" t="s">
        <v>38</v>
      </c>
      <c r="B9" s="4" t="s">
        <v>39</v>
      </c>
      <c r="C9" s="4" t="s">
        <v>18</v>
      </c>
      <c r="D9" s="4" t="s">
        <v>40</v>
      </c>
      <c r="E9" s="4" t="s">
        <v>41</v>
      </c>
      <c r="F9" s="4" t="n">
        <v>58</v>
      </c>
      <c r="G9" s="4" t="n">
        <v>25</v>
      </c>
      <c r="H9" s="5" t="n">
        <v>15</v>
      </c>
      <c r="I9" s="6" t="n">
        <f aca="false">F9*H9</f>
        <v>870</v>
      </c>
      <c r="J9" s="7" t="str">
        <f aca="false">IF(F9&lt;=G9,"REORDER","OK")</f>
        <v>OK</v>
      </c>
      <c r="K9" s="4" t="s">
        <v>42</v>
      </c>
      <c r="L9" s="4" t="s">
        <v>43</v>
      </c>
      <c r="M9" s="8" t="n">
        <v>46272</v>
      </c>
      <c r="N9" s="4" t="s">
        <v>44</v>
      </c>
    </row>
    <row r="10" customFormat="false" ht="15" hidden="false" customHeight="false" outlineLevel="0" collapsed="false">
      <c r="A10" s="4" t="s">
        <v>45</v>
      </c>
      <c r="B10" s="4" t="s">
        <v>46</v>
      </c>
      <c r="C10" s="4" t="s">
        <v>47</v>
      </c>
      <c r="D10" s="4" t="s">
        <v>48</v>
      </c>
      <c r="E10" s="4" t="s">
        <v>20</v>
      </c>
      <c r="F10" s="4" t="n">
        <v>14</v>
      </c>
      <c r="G10" s="4" t="n">
        <v>5</v>
      </c>
      <c r="H10" s="5" t="n">
        <v>84.85</v>
      </c>
      <c r="I10" s="6" t="n">
        <f aca="false">F10*H10</f>
        <v>1187.9</v>
      </c>
      <c r="J10" s="7" t="str">
        <f aca="false">IF(F10&lt;=G10,"REORDER","OK")</f>
        <v>OK</v>
      </c>
      <c r="K10" s="4" t="s">
        <v>49</v>
      </c>
      <c r="L10" s="4"/>
      <c r="M10" s="8" t="n">
        <v>46273</v>
      </c>
      <c r="N10" s="4" t="s">
        <v>50</v>
      </c>
    </row>
    <row r="11" customFormat="false" ht="15" hidden="false" customHeight="false" outlineLevel="0" collapsed="false">
      <c r="A11" s="4" t="s">
        <v>51</v>
      </c>
      <c r="B11" s="4" t="s">
        <v>52</v>
      </c>
      <c r="C11" s="4" t="s">
        <v>47</v>
      </c>
      <c r="D11" s="4" t="s">
        <v>48</v>
      </c>
      <c r="E11" s="4" t="s">
        <v>20</v>
      </c>
      <c r="F11" s="4" t="n">
        <v>9</v>
      </c>
      <c r="G11" s="4" t="n">
        <v>5</v>
      </c>
      <c r="H11" s="5" t="n">
        <v>102.3</v>
      </c>
      <c r="I11" s="6" t="n">
        <f aca="false">F11*H11</f>
        <v>920.7</v>
      </c>
      <c r="J11" s="7" t="str">
        <f aca="false">IF(F11&lt;=G11,"REORDER","OK")</f>
        <v>OK</v>
      </c>
      <c r="K11" s="4" t="s">
        <v>42</v>
      </c>
      <c r="L11" s="4"/>
      <c r="M11" s="8" t="n">
        <v>46273</v>
      </c>
      <c r="N11" s="4" t="s">
        <v>53</v>
      </c>
    </row>
    <row r="12" customFormat="false" ht="15" hidden="false" customHeight="false" outlineLevel="0" collapsed="false">
      <c r="A12" s="4" t="s">
        <v>54</v>
      </c>
      <c r="B12" s="4" t="s">
        <v>55</v>
      </c>
      <c r="C12" s="4" t="s">
        <v>56</v>
      </c>
      <c r="D12" s="4" t="s">
        <v>57</v>
      </c>
      <c r="E12" s="4" t="s">
        <v>20</v>
      </c>
      <c r="F12" s="4" t="n">
        <v>31</v>
      </c>
      <c r="G12" s="4" t="n">
        <v>10</v>
      </c>
      <c r="H12" s="5" t="n">
        <v>164.9</v>
      </c>
      <c r="I12" s="6" t="n">
        <f aca="false">F12*H12</f>
        <v>5111.9</v>
      </c>
      <c r="J12" s="7" t="str">
        <f aca="false">IF(F12&lt;=G12,"REORDER","OK")</f>
        <v>OK</v>
      </c>
      <c r="K12" s="4" t="s">
        <v>58</v>
      </c>
      <c r="L12" s="4"/>
      <c r="M12" s="8" t="n">
        <v>46273</v>
      </c>
      <c r="N12" s="4" t="s">
        <v>59</v>
      </c>
    </row>
    <row r="13" customFormat="false" ht="15" hidden="false" customHeight="false" outlineLevel="0" collapsed="false">
      <c r="A13" s="4" t="s">
        <v>60</v>
      </c>
      <c r="B13" s="4" t="s">
        <v>61</v>
      </c>
      <c r="C13" s="4" t="s">
        <v>56</v>
      </c>
      <c r="D13" s="4" t="s">
        <v>57</v>
      </c>
      <c r="E13" s="4" t="s">
        <v>20</v>
      </c>
      <c r="F13" s="4" t="n">
        <v>18</v>
      </c>
      <c r="G13" s="4" t="n">
        <v>10</v>
      </c>
      <c r="H13" s="5" t="n">
        <v>128.4</v>
      </c>
      <c r="I13" s="6" t="n">
        <f aca="false">F13*H13</f>
        <v>2311.2</v>
      </c>
      <c r="J13" s="7" t="str">
        <f aca="false">IF(F13&lt;=G13,"REORDER","OK")</f>
        <v>OK</v>
      </c>
      <c r="K13" s="4" t="s">
        <v>62</v>
      </c>
      <c r="L13" s="4"/>
      <c r="M13" s="8" t="n">
        <v>46273</v>
      </c>
      <c r="N13" s="4"/>
    </row>
    <row r="14" customFormat="false" ht="15" hidden="false" customHeight="false" outlineLevel="0" collapsed="false">
      <c r="A14" s="4" t="s">
        <v>63</v>
      </c>
      <c r="B14" s="4" t="s">
        <v>64</v>
      </c>
      <c r="C14" s="4" t="s">
        <v>56</v>
      </c>
      <c r="D14" s="4" t="s">
        <v>57</v>
      </c>
      <c r="E14" s="4" t="s">
        <v>20</v>
      </c>
      <c r="F14" s="4" t="n">
        <v>6</v>
      </c>
      <c r="G14" s="4" t="n">
        <v>8</v>
      </c>
      <c r="H14" s="5" t="n">
        <v>211.75</v>
      </c>
      <c r="I14" s="6" t="n">
        <f aca="false">F14*H14</f>
        <v>1270.5</v>
      </c>
      <c r="J14" s="7" t="str">
        <f aca="false">IF(F14&lt;=G14,"REORDER","OK")</f>
        <v>REORDER</v>
      </c>
      <c r="K14" s="4" t="s">
        <v>65</v>
      </c>
      <c r="L14" s="4"/>
      <c r="M14" s="8" t="n">
        <v>46270</v>
      </c>
      <c r="N14" s="4" t="s">
        <v>66</v>
      </c>
    </row>
    <row r="16" customFormat="false" ht="15" hidden="false" customHeight="false" outlineLevel="0" collapsed="false">
      <c r="A16" s="9" t="s">
        <v>67</v>
      </c>
      <c r="I16" s="10" t="n">
        <f aca="false">SUMIF(C5:C14,"Raw Material",I5:I14)</f>
        <v>4517.9</v>
      </c>
    </row>
    <row r="17" customFormat="false" ht="15" hidden="false" customHeight="false" outlineLevel="0" collapsed="false">
      <c r="A17" s="9" t="s">
        <v>68</v>
      </c>
      <c r="I17" s="10" t="n">
        <f aca="false">SUMIF(C5:C14,"WIP",I5:I14)</f>
        <v>2108.6</v>
      </c>
    </row>
    <row r="18" customFormat="false" ht="15" hidden="false" customHeight="false" outlineLevel="0" collapsed="false">
      <c r="A18" s="9" t="s">
        <v>69</v>
      </c>
      <c r="I18" s="10" t="n">
        <f aca="false">SUMIF(C5:C14,"Finished Good",I5:I14)</f>
        <v>8693.6</v>
      </c>
    </row>
    <row r="19" customFormat="false" ht="15" hidden="false" customHeight="false" outlineLevel="0" collapsed="false">
      <c r="A19" s="9" t="s">
        <v>70</v>
      </c>
      <c r="I19" s="10" t="n">
        <f aca="false">SUM(I5:I14)</f>
        <v>15320.1</v>
      </c>
    </row>
  </sheetData>
  <mergeCells count="2">
    <mergeCell ref="A1:N1"/>
    <mergeCell ref="A2:N2"/>
  </mergeCells>
  <conditionalFormatting sqref="J5:J14">
    <cfRule type="cellIs" priority="2" operator="equal" aboveAverage="0" equalAverage="0" bottom="0" percent="0" rank="0" text="" dxfId="0">
      <formula>"REORDER"</formula>
    </cfRule>
  </conditionalFormatting>
  <dataValidations count="1">
    <dataValidation allowBlank="true" errorStyle="stop" operator="between" showDropDown="false" showErrorMessage="false" showInputMessage="false" sqref="C5:C14" type="list">
      <formula1>"Raw Material,WIP,Finished Good"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